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<sst xmlns="http://schemas.openxmlformats.org/spreadsheetml/2006/main" count="88" uniqueCount="50">
  <si>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</si>
  <si>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</si>
  <si>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</si>
  <si>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</si>
  <si>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</si>
  <si>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</si>
  <si>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</si>
  <si>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</si>
  <si>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</si>
  <si>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</si>
  <si>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</si>
  <si>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</si>
  <si>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</si>
  <si>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</si>
  <si>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</si>
  <si>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</si>
  <si>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</si>
  <si>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</si>
  <si>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</si>
  <si>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</si>
  <si>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</si>
  <si>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</si>
  <si>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</si>
  <si>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</si>
  <si>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</si>
  <si>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</si>
  <si>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</si>
  <si>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</si>
  <si>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</si>
  <si>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</si>
  <si>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</si>
  <si>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</si>
  <si>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</si>
  <si>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</si>
  <si>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</si>
  <si>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</si>
  <si>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</si>
  <si>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</si>
  <si>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</si>
  <si>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</si>
  <si>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</si>
  <si>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</si>
  <si>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</si>
  <si>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</si>
  <si>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</si>
  <si>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</si>
  <si>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</si>
  <si>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</si>
  <si>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декабрь 2022 года (нарастающим итогом с начала года)</t>
  </si>
  <si>
    <t>Исполнено за декабрь       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</si>
</sst>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E17" sqref="E17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14255.199999999999</v>
      </c>
      <c r="E16" s="40">
        <f>E18+E30+E33+E36+E40+E44+E47+E51+E54+E57</f>
        <v>13994.900000000001</v>
      </c>
      <c r="F16" s="40">
        <f>E16-D16</f>
        <v>-260.29999999999745</v>
      </c>
      <c r="G16" s="44">
        <f>E16/D16</f>
        <v>0.9817399966328079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6486</v>
      </c>
      <c r="E18" s="40">
        <f>E19+E20+E22+E27+E21</f>
        <v>6438.099999999999</v>
      </c>
      <c r="F18" s="40">
        <f aca="true" t="shared" si="0" ref="F18:F25">E18-D18</f>
        <v>-47.900000000000546</v>
      </c>
      <c r="G18" s="40">
        <f aca="true" t="shared" si="1" ref="G18:G23">E18/D18*100</f>
        <v>99.26148627813753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1092.6</v>
      </c>
      <c r="E19" s="41">
        <v>1092.6</v>
      </c>
      <c r="F19" s="41">
        <f t="shared" si="0"/>
        <v>0</v>
      </c>
      <c r="G19" s="41">
        <f t="shared" si="1"/>
        <v>100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4344.8</v>
      </c>
      <c r="E20" s="39">
        <v>4299.8</v>
      </c>
      <c r="F20" s="39">
        <f t="shared" si="0"/>
        <v>-45</v>
      </c>
      <c r="G20" s="39">
        <f t="shared" si="1"/>
        <v>98.96427913828025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138.8</v>
      </c>
      <c r="E21" s="39">
        <v>138.8</v>
      </c>
      <c r="F21" s="39">
        <f t="shared" si="0"/>
        <v>0</v>
      </c>
      <c r="G21" s="39">
        <f t="shared" si="1"/>
        <v>100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909.8</v>
      </c>
      <c r="E22" s="39">
        <f>E23+E25</f>
        <v>906.9</v>
      </c>
      <c r="F22" s="39">
        <f t="shared" si="0"/>
        <v>-2.8999999999999773</v>
      </c>
      <c r="G22" s="39">
        <f t="shared" si="1"/>
        <v>99.68124862607166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33</v>
      </c>
      <c r="F23" s="42">
        <f t="shared" si="0"/>
        <v>0</v>
      </c>
      <c r="G23" s="39">
        <f t="shared" si="1"/>
        <v>100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876.8</v>
      </c>
      <c r="E25" s="42">
        <v>873.9</v>
      </c>
      <c r="F25" s="42">
        <f t="shared" si="0"/>
        <v>-2.8999999999999773</v>
      </c>
      <c r="G25" s="39">
        <f>E25/D25*100</f>
        <v>99.66925182481752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260</v>
      </c>
      <c r="E30" s="39">
        <f>$E$31</f>
        <v>260</v>
      </c>
      <c r="F30" s="39">
        <f>F31</f>
        <v>0</v>
      </c>
      <c r="G30" s="39">
        <f>E30/D30*100</f>
        <v>100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260</v>
      </c>
      <c r="E31" s="42">
        <v>260</v>
      </c>
      <c r="F31" s="42">
        <f>D31-E31</f>
        <v>0</v>
      </c>
      <c r="G31" s="39">
        <f>E31/D31*100</f>
        <v>100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37</v>
      </c>
      <c r="E33" s="39">
        <f>$E$34</f>
        <v>36</v>
      </c>
      <c r="F33" s="39">
        <f>$F$34</f>
        <v>-1</v>
      </c>
      <c r="G33" s="39">
        <f>$G$34</f>
        <v>100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37</v>
      </c>
      <c r="E34" s="42">
        <v>36</v>
      </c>
      <c r="F34" s="42">
        <f>E34-D34</f>
        <v>-1</v>
      </c>
      <c r="G34" s="42">
        <f>$G$37</f>
        <v>100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1662.3</v>
      </c>
      <c r="E36" s="39">
        <f>E37+E38</f>
        <v>1662.3</v>
      </c>
      <c r="F36" s="39">
        <f>E36-D36</f>
        <v>0</v>
      </c>
      <c r="G36" s="39">
        <f>E36/D36*100</f>
        <v>100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1647.3</v>
      </c>
      <c r="E37" s="42">
        <v>1647.3</v>
      </c>
      <c r="F37" s="42">
        <f>E37-D37</f>
        <v>0</v>
      </c>
      <c r="G37" s="42">
        <f>E37/D37*100</f>
        <v>100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15</v>
      </c>
      <c r="E38" s="46">
        <v>15</v>
      </c>
      <c r="F38" s="42">
        <f>E38-D38</f>
        <v>0</v>
      </c>
      <c r="G38" s="42">
        <f>E38/D38*100</f>
        <v>100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5218.4</v>
      </c>
      <c r="E40" s="39">
        <f>E41+E42</f>
        <v>5012.3</v>
      </c>
      <c r="F40" s="39">
        <f>E40-D40</f>
        <v>-206.09999999999945</v>
      </c>
      <c r="G40" s="39">
        <f>E40/D40*100</f>
        <v>96.05051356737698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>
        <v>0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5218.4</v>
      </c>
      <c r="E42" s="42">
        <v>5012.3</v>
      </c>
      <c r="F42" s="42">
        <f>E42-D42</f>
        <v>-206.09999999999945</v>
      </c>
      <c r="G42" s="39">
        <f>E42/D42*100</f>
        <v>96.05051356737698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</v>
      </c>
      <c r="E47" s="39">
        <f>E48+E49</f>
        <v>27.7</v>
      </c>
      <c r="F47" s="42">
        <f>E47-D47</f>
        <v>-5.300000000000001</v>
      </c>
      <c r="G47" s="42">
        <f>E47/D47*100</f>
        <v>83.93939393939394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</v>
      </c>
      <c r="E48" s="42">
        <v>27.7</v>
      </c>
      <c r="F48" s="42">
        <f>E48-D48</f>
        <v>-5.300000000000001</v>
      </c>
      <c r="G48" s="42">
        <f>E48/D48*100</f>
        <v>83.93939393939394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472.8</v>
      </c>
      <c r="E51" s="39">
        <f>E52</f>
        <v>472.8</v>
      </c>
      <c r="F51" s="39">
        <f>F52</f>
        <v>0</v>
      </c>
      <c r="G51" s="39">
        <f>E51/D51*100</f>
        <v>100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472.8</v>
      </c>
      <c r="E52" s="42">
        <v>472.8</v>
      </c>
      <c r="F52" s="42">
        <f>E52-D52</f>
        <v>0</v>
      </c>
      <c r="G52" s="39">
        <f>E52/D52*100</f>
        <v>100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20</v>
      </c>
      <c r="F54" s="39">
        <f>F55</f>
        <v>0</v>
      </c>
      <c r="G54" s="39">
        <f>E54/D54*100</f>
        <v>100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20</v>
      </c>
      <c r="F55" s="42">
        <f>E55-D55</f>
        <v>0</v>
      </c>
      <c r="G55" s="39">
        <f>E55/D55*100</f>
        <v>100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65.7</v>
      </c>
      <c r="F57" s="39">
        <f>F58</f>
        <v>0</v>
      </c>
      <c r="G57" s="37">
        <f>G58</f>
        <v>100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65.7</v>
      </c>
      <c r="F58" s="42">
        <f>E58-D58</f>
        <v>0</v>
      </c>
      <c r="G58" s="38">
        <f>E58/D58*100</f>
        <v>100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5"/>
      <c r="B61" s="56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1:B61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2023-01-19T08:15:56Z</dcterms:modified>
  <cp:category/>
  <cp:version/>
  <cp:contentType/>
  <cp:contentStatus/>
</cp:coreProperties>
</file>